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<sst xmlns="http://schemas.openxmlformats.org/spreadsheetml/2006/main" count="62" uniqueCount="61">
  <si>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Investment</t>
  </si>
  <si>
    <t>Description</t>
  </si>
  <si>
    <t>CPI</t>
  </si>
  <si>
    <t>SPI</t>
  </si>
  <si>
    <t>BAC
($M)</t>
  </si>
  <si>
    <t>BCWS
($M)</t>
  </si>
  <si>
    <t>BCWP
($M)</t>
  </si>
  <si>
    <t>ACWP
($M)</t>
  </si>
  <si>
    <t>CV
(%)</t>
  </si>
  <si>
    <t>CV
($M)</t>
  </si>
  <si>
    <t>SV
(%)</t>
  </si>
  <si>
    <t>SV
($M)</t>
  </si>
  <si>
    <t>EAC
($M)</t>
  </si>
  <si>
    <t>VAC
(%)</t>
  </si>
  <si>
    <t>VAC
($M)</t>
  </si>
  <si>
    <t>Boise Field Office</t>
  </si>
  <si>
    <t>New field office for inspectors</t>
  </si>
  <si>
    <t>Part 1 Subtotal</t>
  </si>
  <si>
    <t>Part 2 Subtotal</t>
  </si>
  <si>
    <t>TOTAL</t>
  </si>
  <si>
    <t>AGENCY</t>
  </si>
  <si>
    <t>DATE</t>
  </si>
  <si>
    <t>POINT OF CONTACT</t>
  </si>
  <si>
    <t>PHONE</t>
  </si>
  <si>
    <t>EMAIL</t>
  </si>
  <si>
    <t>Kansas City Lab</t>
  </si>
  <si>
    <t>New research facility for scientists</t>
  </si>
  <si>
    <t>Renovate five campus buildings.</t>
  </si>
  <si>
    <t>Total Planning
($M)</t>
  </si>
  <si>
    <t>Total Acquisition
($M)</t>
  </si>
  <si>
    <t>Average Annual O&amp;M
($M)</t>
  </si>
  <si>
    <t>Start Date
(mm-dd-yy)</t>
  </si>
  <si>
    <t>End Date
(mm-dd-yy)</t>
  </si>
  <si>
    <t>Percent Complete
(%)</t>
  </si>
  <si>
    <t>Percent Spent
(%)</t>
  </si>
  <si>
    <t>Boston School</t>
  </si>
  <si>
    <t>Alaska Housing</t>
  </si>
  <si>
    <t>N/A</t>
  </si>
  <si>
    <t>FY 2010 Planning
($M)</t>
  </si>
  <si>
    <t>FY 2010 Acquisition
($M)</t>
  </si>
  <si>
    <t>FY 2010 O&amp;M
($M)</t>
  </si>
  <si>
    <t>Part 1: Major Investments in New Construction With EVM Data</t>
  </si>
  <si>
    <t>Part 2: Major Investments in New Construction Without EVM Data</t>
  </si>
  <si>
    <t>Louisville  Hospital</t>
  </si>
  <si>
    <t>Prison</t>
  </si>
  <si>
    <t>HQ</t>
  </si>
  <si>
    <t>Renovate wings 2 and 3 of national headquarters</t>
  </si>
  <si>
    <t>New prision facility and associated offices.</t>
  </si>
  <si>
    <t>Expand hospital complex.</t>
  </si>
  <si>
    <t>Additional housing for Federal employees</t>
  </si>
  <si>
    <t>Equipment Warehouse</t>
  </si>
  <si>
    <t>Expanded storage space for equipment</t>
  </si>
  <si>
    <t>Italian Embassy</t>
  </si>
  <si>
    <t>Construction of new embassy in Rome</t>
  </si>
  <si>
    <t>Southeast Regional Complex</t>
  </si>
  <si>
    <t>Construct new regional office park</t>
  </si>
  <si>
    <t>Department of X</t>
  </si>
  <si>
    <t>Jim Wade</t>
  </si>
  <si>
    <t>202-395-2181</t>
  </si>
  <si>
    <t>jwade@omb.eop.gov</t>
  </si>
  <si>
    <r>
      <rPr>
        <b/>
        <sz val="16"/>
        <rFont val="Arial"/>
        <family val="2"/>
      </rPr>
      <t>Attachment 2</t>
    </r>
    <r>
      <rPr>
        <b/>
        <sz val="12"/>
        <rFont val="Arial"/>
        <family val="2"/>
      </rPr>
      <t xml:space="preserve">
Portfolio of Ten Largest Investments in New Construction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</si>
</sst>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m/d/yy;@"/>
    <numFmt numFmtId="168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3" fillId="0" borderId="10" xfId="52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wade@omb.eop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2.28125" style="0" customWidth="1"/>
    <col min="2" max="2" width="21.28125" style="0" customWidth="1"/>
    <col min="3" max="3" width="12.8515625" style="0" customWidth="1"/>
    <col min="4" max="4" width="13.140625" style="0" customWidth="1"/>
    <col min="5" max="5" width="11.28125" style="0" customWidth="1"/>
    <col min="6" max="6" width="12.421875" style="0" customWidth="1"/>
    <col min="7" max="7" width="12.7109375" style="0" customWidth="1"/>
    <col min="8" max="8" width="11.8515625" style="0" customWidth="1"/>
    <col min="9" max="9" width="12.421875" style="0" customWidth="1"/>
    <col min="10" max="10" width="11.8515625" style="0" customWidth="1"/>
    <col min="11" max="11" width="9.7109375" style="0" customWidth="1"/>
    <col min="12" max="13" width="10.00390625" style="0" customWidth="1"/>
    <col min="14" max="14" width="10.28125" style="0" customWidth="1"/>
    <col min="15" max="15" width="10.421875" style="0" customWidth="1"/>
    <col min="16" max="16" width="10.28125" style="0" customWidth="1"/>
    <col min="17" max="17" width="9.8515625" style="0" customWidth="1"/>
    <col min="18" max="19" width="10.28125" style="0" customWidth="1"/>
    <col min="20" max="20" width="10.8515625" style="0" customWidth="1"/>
    <col min="21" max="21" width="10.140625" style="0" customWidth="1"/>
    <col min="22" max="22" width="10.57421875" style="0" customWidth="1"/>
    <col min="23" max="23" width="10.7109375" style="0" customWidth="1"/>
    <col min="24" max="24" width="11.28125" style="0" customWidth="1"/>
    <col min="25" max="25" width="9.57421875" style="0" customWidth="1"/>
  </cols>
  <sheetData>
    <row r="1" spans="1:25" s="19" customFormat="1" ht="46.5" customHeight="1">
      <c r="A1" s="24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3" spans="1:2" ht="12.75">
      <c r="A3" s="2" t="s">
        <v>20</v>
      </c>
      <c r="B3" s="22" t="s">
        <v>56</v>
      </c>
    </row>
    <row r="4" spans="1:2" ht="12.75">
      <c r="A4" s="2" t="s">
        <v>21</v>
      </c>
      <c r="B4" s="10">
        <v>40157</v>
      </c>
    </row>
    <row r="5" spans="1:2" ht="12.75">
      <c r="A5" s="2" t="s">
        <v>22</v>
      </c>
      <c r="B5" s="22" t="s">
        <v>57</v>
      </c>
    </row>
    <row r="6" spans="1:2" ht="12.75">
      <c r="A6" s="2" t="s">
        <v>23</v>
      </c>
      <c r="B6" s="22" t="s">
        <v>58</v>
      </c>
    </row>
    <row r="7" spans="1:2" ht="12.75">
      <c r="A7" s="2" t="s">
        <v>24</v>
      </c>
      <c r="B7" s="23" t="s">
        <v>59</v>
      </c>
    </row>
    <row r="8" ht="12.75">
      <c r="A8" s="9"/>
    </row>
    <row r="9" ht="12.75">
      <c r="A9" s="9"/>
    </row>
    <row r="10" spans="1:25" s="1" customFormat="1" ht="57" customHeight="1">
      <c r="A10" s="3" t="s">
        <v>0</v>
      </c>
      <c r="B10" s="3" t="s">
        <v>1</v>
      </c>
      <c r="C10" s="3" t="s">
        <v>38</v>
      </c>
      <c r="D10" s="3" t="s">
        <v>39</v>
      </c>
      <c r="E10" s="3" t="s">
        <v>40</v>
      </c>
      <c r="F10" s="3" t="s">
        <v>28</v>
      </c>
      <c r="G10" s="3" t="s">
        <v>29</v>
      </c>
      <c r="H10" s="3" t="s">
        <v>30</v>
      </c>
      <c r="I10" s="3" t="s">
        <v>31</v>
      </c>
      <c r="J10" s="3" t="s">
        <v>32</v>
      </c>
      <c r="K10" s="3" t="s">
        <v>4</v>
      </c>
      <c r="L10" s="3" t="s">
        <v>5</v>
      </c>
      <c r="M10" s="3" t="s">
        <v>6</v>
      </c>
      <c r="N10" s="3" t="s">
        <v>7</v>
      </c>
      <c r="O10" s="3" t="s">
        <v>9</v>
      </c>
      <c r="P10" s="3" t="s">
        <v>8</v>
      </c>
      <c r="Q10" s="3" t="s">
        <v>2</v>
      </c>
      <c r="R10" s="3" t="s">
        <v>11</v>
      </c>
      <c r="S10" s="3" t="s">
        <v>10</v>
      </c>
      <c r="T10" s="3" t="s">
        <v>3</v>
      </c>
      <c r="U10" s="3" t="s">
        <v>12</v>
      </c>
      <c r="V10" s="3" t="s">
        <v>14</v>
      </c>
      <c r="W10" s="3" t="s">
        <v>13</v>
      </c>
      <c r="X10" s="3" t="s">
        <v>33</v>
      </c>
      <c r="Y10" s="3" t="s">
        <v>34</v>
      </c>
    </row>
    <row r="11" spans="1:25" s="1" customFormat="1" ht="24" customHeight="1">
      <c r="A11" s="28" t="s">
        <v>41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1:25" s="5" customFormat="1" ht="25.5">
      <c r="A12" s="4" t="s">
        <v>15</v>
      </c>
      <c r="B12" s="4" t="s">
        <v>16</v>
      </c>
      <c r="C12" s="6">
        <v>1.25</v>
      </c>
      <c r="D12" s="6">
        <v>40</v>
      </c>
      <c r="E12" s="6">
        <v>0</v>
      </c>
      <c r="F12" s="6">
        <v>2</v>
      </c>
      <c r="G12" s="6">
        <v>75</v>
      </c>
      <c r="H12" s="6">
        <v>1</v>
      </c>
      <c r="I12" s="16">
        <v>39934</v>
      </c>
      <c r="J12" s="16">
        <v>40589</v>
      </c>
      <c r="K12" s="6">
        <v>71</v>
      </c>
      <c r="L12" s="6">
        <v>10.75</v>
      </c>
      <c r="M12" s="6">
        <v>9.7</v>
      </c>
      <c r="N12" s="6">
        <v>9.8</v>
      </c>
      <c r="O12" s="17">
        <f>M12-N12</f>
        <v>-0.10000000000000142</v>
      </c>
      <c r="P12" s="18">
        <f>O12/M12</f>
        <v>-0.010309278350515611</v>
      </c>
      <c r="Q12" s="17">
        <f>M12/N12</f>
        <v>0.9897959183673468</v>
      </c>
      <c r="R12" s="17">
        <f>M12-L12</f>
        <v>-1.0500000000000007</v>
      </c>
      <c r="S12" s="18">
        <f>R12/L12</f>
        <v>-0.09767441860465123</v>
      </c>
      <c r="T12" s="17">
        <f>M12/L12</f>
        <v>0.9023255813953488</v>
      </c>
      <c r="U12" s="17">
        <f>K12/Q12</f>
        <v>71.7319587628866</v>
      </c>
      <c r="V12" s="17">
        <f>K12-U12</f>
        <v>-0.731958762886606</v>
      </c>
      <c r="W12" s="18">
        <f>V12/K12</f>
        <v>-0.010309278350515578</v>
      </c>
      <c r="X12" s="18">
        <f>M12/K12</f>
        <v>0.13661971830985914</v>
      </c>
      <c r="Y12" s="18">
        <f>N12/K12</f>
        <v>0.13802816901408452</v>
      </c>
    </row>
    <row r="13" spans="1:25" s="5" customFormat="1" ht="25.5">
      <c r="A13" s="4" t="s">
        <v>25</v>
      </c>
      <c r="B13" s="4" t="s">
        <v>26</v>
      </c>
      <c r="C13" s="6">
        <v>0</v>
      </c>
      <c r="D13" s="6">
        <v>30</v>
      </c>
      <c r="E13" s="6">
        <v>0</v>
      </c>
      <c r="F13" s="6">
        <v>3</v>
      </c>
      <c r="G13" s="6">
        <v>100</v>
      </c>
      <c r="H13" s="6">
        <v>2</v>
      </c>
      <c r="I13" s="16">
        <v>39828</v>
      </c>
      <c r="J13" s="16">
        <v>41315</v>
      </c>
      <c r="K13" s="6">
        <v>92</v>
      </c>
      <c r="L13" s="6">
        <v>2</v>
      </c>
      <c r="M13" s="6">
        <v>2.01</v>
      </c>
      <c r="N13" s="6">
        <v>2.045</v>
      </c>
      <c r="O13" s="17">
        <f>M13-N13</f>
        <v>-0.03500000000000014</v>
      </c>
      <c r="P13" s="18">
        <f>O13/M13</f>
        <v>-0.017412935323383158</v>
      </c>
      <c r="Q13" s="17">
        <f>M13/N13</f>
        <v>0.9828850855745721</v>
      </c>
      <c r="R13" s="17">
        <f>M13-L13</f>
        <v>0.009999999999999787</v>
      </c>
      <c r="S13" s="18">
        <f>R13/L13</f>
        <v>0.004999999999999893</v>
      </c>
      <c r="T13" s="17">
        <f>M13/L13</f>
        <v>1.005</v>
      </c>
      <c r="U13" s="17">
        <f>K13/Q13</f>
        <v>93.60199004975125</v>
      </c>
      <c r="V13" s="17">
        <f>K13-U13</f>
        <v>-1.601990049751251</v>
      </c>
      <c r="W13" s="18">
        <f>V13/K13</f>
        <v>-0.01741293532338316</v>
      </c>
      <c r="X13" s="18">
        <f>M13/K13</f>
        <v>0.02184782608695652</v>
      </c>
      <c r="Y13" s="18">
        <f>N13/K13</f>
        <v>0.022228260869565218</v>
      </c>
    </row>
    <row r="14" spans="1:25" s="5" customFormat="1" ht="25.5">
      <c r="A14" s="15" t="s">
        <v>50</v>
      </c>
      <c r="B14" s="15" t="s">
        <v>51</v>
      </c>
      <c r="C14" s="6">
        <v>0</v>
      </c>
      <c r="D14" s="6">
        <v>20</v>
      </c>
      <c r="E14" s="6">
        <v>1.15</v>
      </c>
      <c r="F14" s="6">
        <v>1.25</v>
      </c>
      <c r="G14" s="6">
        <v>20</v>
      </c>
      <c r="H14" s="6">
        <v>1.5</v>
      </c>
      <c r="I14" s="16">
        <v>39722</v>
      </c>
      <c r="J14" s="16">
        <v>40178</v>
      </c>
      <c r="K14" s="6">
        <v>18.1</v>
      </c>
      <c r="L14" s="6">
        <v>15.2</v>
      </c>
      <c r="M14" s="6">
        <v>14.78</v>
      </c>
      <c r="N14" s="6">
        <v>16.589</v>
      </c>
      <c r="O14" s="17">
        <f>M14-N14</f>
        <v>-1.8089999999999993</v>
      </c>
      <c r="P14" s="18">
        <f>O14/M14</f>
        <v>-0.12239512855209739</v>
      </c>
      <c r="Q14" s="17">
        <f>M14/N14</f>
        <v>0.8909518355536802</v>
      </c>
      <c r="R14" s="17">
        <f>M14-L14</f>
        <v>-0.41999999999999993</v>
      </c>
      <c r="S14" s="18">
        <f>R14/L14</f>
        <v>-0.027631578947368417</v>
      </c>
      <c r="T14" s="17">
        <f>M14/L14</f>
        <v>0.9723684210526315</v>
      </c>
      <c r="U14" s="17">
        <f>K14/Q14</f>
        <v>20.315351826792963</v>
      </c>
      <c r="V14" s="17">
        <f>K14-U14</f>
        <v>-2.2153518267929613</v>
      </c>
      <c r="W14" s="18">
        <f>V14/K14</f>
        <v>-0.1223951285520973</v>
      </c>
      <c r="X14" s="18">
        <f>M14/K14</f>
        <v>0.816574585635359</v>
      </c>
      <c r="Y14" s="18">
        <f>N14/K14</f>
        <v>0.9165193370165744</v>
      </c>
    </row>
    <row r="15" spans="1:25" s="5" customFormat="1" ht="25.5">
      <c r="A15" s="15" t="s">
        <v>52</v>
      </c>
      <c r="B15" s="15" t="s">
        <v>53</v>
      </c>
      <c r="C15" s="6">
        <v>5</v>
      </c>
      <c r="D15" s="6">
        <v>2</v>
      </c>
      <c r="E15" s="6">
        <v>0.25</v>
      </c>
      <c r="F15" s="6">
        <v>5</v>
      </c>
      <c r="G15" s="6">
        <v>50</v>
      </c>
      <c r="H15" s="6">
        <v>3.35</v>
      </c>
      <c r="I15" s="16">
        <v>40087</v>
      </c>
      <c r="J15" s="16">
        <v>40405</v>
      </c>
      <c r="K15" s="6">
        <v>43.75</v>
      </c>
      <c r="L15" s="6">
        <v>0.25</v>
      </c>
      <c r="M15" s="6">
        <v>0.18</v>
      </c>
      <c r="N15" s="6">
        <v>0.2</v>
      </c>
      <c r="O15" s="17">
        <f>M15-N15</f>
        <v>-0.020000000000000018</v>
      </c>
      <c r="P15" s="18">
        <f>O15/M15</f>
        <v>-0.11111111111111122</v>
      </c>
      <c r="Q15" s="17">
        <f>M15/N15</f>
        <v>0.8999999999999999</v>
      </c>
      <c r="R15" s="17">
        <f>M15-L15</f>
        <v>-0.07</v>
      </c>
      <c r="S15" s="18">
        <f>R15/L15</f>
        <v>-0.28</v>
      </c>
      <c r="T15" s="17">
        <f>M15/L15</f>
        <v>0.72</v>
      </c>
      <c r="U15" s="17">
        <f>K15/Q15</f>
        <v>48.611111111111114</v>
      </c>
      <c r="V15" s="17">
        <f>K15-U15</f>
        <v>-4.861111111111114</v>
      </c>
      <c r="W15" s="18">
        <f>V15/K15</f>
        <v>-0.11111111111111119</v>
      </c>
      <c r="X15" s="18">
        <f>M15/K15</f>
        <v>0.004114285714285714</v>
      </c>
      <c r="Y15" s="18">
        <f>N15/K15</f>
        <v>0.004571428571428572</v>
      </c>
    </row>
    <row r="16" spans="1:25" s="5" customFormat="1" ht="12.75">
      <c r="A16" s="26" t="s">
        <v>17</v>
      </c>
      <c r="B16" s="27"/>
      <c r="C16" s="6">
        <f aca="true" t="shared" si="0" ref="C16:H16">SUM(C12:C15)</f>
        <v>6.25</v>
      </c>
      <c r="D16" s="6">
        <f t="shared" si="0"/>
        <v>92</v>
      </c>
      <c r="E16" s="6">
        <f t="shared" si="0"/>
        <v>1.4</v>
      </c>
      <c r="F16" s="6">
        <f t="shared" si="0"/>
        <v>11.25</v>
      </c>
      <c r="G16" s="6">
        <f t="shared" si="0"/>
        <v>245</v>
      </c>
      <c r="H16" s="6">
        <f t="shared" si="0"/>
        <v>7.85</v>
      </c>
      <c r="I16" s="17" t="s">
        <v>37</v>
      </c>
      <c r="J16" s="17" t="s">
        <v>37</v>
      </c>
      <c r="K16" s="6">
        <f>SUM(K12:K15)</f>
        <v>224.85</v>
      </c>
      <c r="L16" s="6">
        <f>SUM(L12:L15)</f>
        <v>28.2</v>
      </c>
      <c r="M16" s="6">
        <f>SUM(M12:M15)</f>
        <v>26.669999999999998</v>
      </c>
      <c r="N16" s="6">
        <f>SUM(N12:N15)</f>
        <v>28.633999999999997</v>
      </c>
      <c r="O16" s="17">
        <f>M16-N16</f>
        <v>-1.9639999999999986</v>
      </c>
      <c r="P16" s="18">
        <f>O16/M16</f>
        <v>-0.07364079490063738</v>
      </c>
      <c r="Q16" s="17">
        <f>M16/N16</f>
        <v>0.931410211636516</v>
      </c>
      <c r="R16" s="17">
        <f>M16-L16</f>
        <v>-1.5300000000000011</v>
      </c>
      <c r="S16" s="18">
        <f>R16/L16</f>
        <v>-0.054255319148936214</v>
      </c>
      <c r="T16" s="17">
        <f>M16/L16</f>
        <v>0.9457446808510638</v>
      </c>
      <c r="U16" s="17">
        <f>K16/Q16</f>
        <v>241.4081327334083</v>
      </c>
      <c r="V16" s="17">
        <f>K16-U16</f>
        <v>-16.558132733408314</v>
      </c>
      <c r="W16" s="18">
        <f>V16/K16</f>
        <v>-0.07364079490063738</v>
      </c>
      <c r="X16" s="18">
        <f>M16/K16</f>
        <v>0.11861240827218145</v>
      </c>
      <c r="Y16" s="18">
        <f>N16/K16</f>
        <v>0.12734712030242382</v>
      </c>
    </row>
    <row r="17" spans="1:25" s="5" customFormat="1" ht="24.75" customHeight="1">
      <c r="A17" s="28" t="s">
        <v>42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</row>
    <row r="18" spans="1:25" s="5" customFormat="1" ht="30.75" customHeight="1">
      <c r="A18" s="15" t="s">
        <v>36</v>
      </c>
      <c r="B18" s="20" t="s">
        <v>49</v>
      </c>
      <c r="C18" s="6">
        <v>1</v>
      </c>
      <c r="D18" s="6">
        <v>12.437</v>
      </c>
      <c r="E18" s="6">
        <v>0.25</v>
      </c>
      <c r="F18" s="6">
        <v>2.2</v>
      </c>
      <c r="G18" s="6">
        <v>25</v>
      </c>
      <c r="H18" s="6">
        <v>0.75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7"/>
      <c r="Y18" s="7"/>
    </row>
    <row r="19" spans="1:25" s="5" customFormat="1" ht="28.5" customHeight="1">
      <c r="A19" s="15" t="s">
        <v>35</v>
      </c>
      <c r="B19" s="14" t="s">
        <v>27</v>
      </c>
      <c r="C19" s="6">
        <v>0.275</v>
      </c>
      <c r="D19" s="6">
        <v>23</v>
      </c>
      <c r="E19" s="6">
        <v>0</v>
      </c>
      <c r="F19" s="6">
        <v>1.7</v>
      </c>
      <c r="G19" s="6">
        <v>28.653</v>
      </c>
      <c r="H19" s="6">
        <v>1.231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7"/>
      <c r="Y19" s="7"/>
    </row>
    <row r="20" spans="1:25" s="5" customFormat="1" ht="28.5" customHeight="1">
      <c r="A20" s="20" t="s">
        <v>43</v>
      </c>
      <c r="B20" s="20" t="s">
        <v>48</v>
      </c>
      <c r="C20" s="21">
        <v>0</v>
      </c>
      <c r="D20" s="21">
        <v>31.896</v>
      </c>
      <c r="E20" s="21">
        <v>1.458</v>
      </c>
      <c r="F20" s="21">
        <v>1.25</v>
      </c>
      <c r="G20" s="21">
        <v>43</v>
      </c>
      <c r="H20" s="21">
        <v>4.5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"/>
      <c r="Y20" s="7"/>
    </row>
    <row r="21" spans="1:25" s="5" customFormat="1" ht="29.25" customHeight="1">
      <c r="A21" s="20" t="s">
        <v>44</v>
      </c>
      <c r="B21" s="20" t="s">
        <v>47</v>
      </c>
      <c r="C21" s="21">
        <v>0</v>
      </c>
      <c r="D21" s="21">
        <v>28.548</v>
      </c>
      <c r="E21" s="21">
        <v>4.3</v>
      </c>
      <c r="F21" s="21">
        <v>1.75</v>
      </c>
      <c r="G21" s="21">
        <v>31</v>
      </c>
      <c r="H21" s="21">
        <v>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</row>
    <row r="22" spans="1:25" s="5" customFormat="1" ht="33.75" customHeight="1">
      <c r="A22" s="15" t="s">
        <v>45</v>
      </c>
      <c r="B22" s="14" t="s">
        <v>46</v>
      </c>
      <c r="C22" s="6">
        <v>0.2</v>
      </c>
      <c r="D22" s="6">
        <v>12.351</v>
      </c>
      <c r="E22" s="6">
        <v>0</v>
      </c>
      <c r="F22" s="6">
        <v>1.25</v>
      </c>
      <c r="G22" s="6">
        <v>13</v>
      </c>
      <c r="H22" s="6">
        <v>0.45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"/>
      <c r="Y22" s="7"/>
    </row>
    <row r="23" spans="1:25" s="5" customFormat="1" ht="27.75" customHeight="1">
      <c r="A23" s="15" t="s">
        <v>54</v>
      </c>
      <c r="B23" s="20" t="s">
        <v>55</v>
      </c>
      <c r="C23" s="6">
        <v>0</v>
      </c>
      <c r="D23" s="6">
        <v>27.895</v>
      </c>
      <c r="E23" s="6">
        <v>1.5</v>
      </c>
      <c r="F23" s="6">
        <v>3</v>
      </c>
      <c r="G23" s="6">
        <v>55.75</v>
      </c>
      <c r="H23" s="6">
        <v>1.5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7"/>
      <c r="Y23" s="7"/>
    </row>
    <row r="24" spans="1:25" s="5" customFormat="1" ht="12.75">
      <c r="A24" s="26" t="s">
        <v>18</v>
      </c>
      <c r="B24" s="27"/>
      <c r="C24" s="6">
        <f aca="true" t="shared" si="1" ref="C24:H24">SUM(C18:C23)</f>
        <v>1.4749999999999999</v>
      </c>
      <c r="D24" s="6">
        <f t="shared" si="1"/>
        <v>136.127</v>
      </c>
      <c r="E24" s="6">
        <f t="shared" si="1"/>
        <v>7.508</v>
      </c>
      <c r="F24" s="6">
        <f t="shared" si="1"/>
        <v>11.15</v>
      </c>
      <c r="G24" s="6">
        <f t="shared" si="1"/>
        <v>196.403</v>
      </c>
      <c r="H24" s="6">
        <f t="shared" si="1"/>
        <v>14.431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"/>
      <c r="Y24" s="7"/>
    </row>
    <row r="25" spans="1:25" s="5" customFormat="1" ht="12.75">
      <c r="A25" s="26" t="s">
        <v>19</v>
      </c>
      <c r="B25" s="27"/>
      <c r="C25" s="6">
        <f aca="true" t="shared" si="2" ref="C25:H25">SUM(C16,C24)</f>
        <v>7.725</v>
      </c>
      <c r="D25" s="6">
        <f t="shared" si="2"/>
        <v>228.127</v>
      </c>
      <c r="E25" s="6">
        <f t="shared" si="2"/>
        <v>8.908</v>
      </c>
      <c r="F25" s="6">
        <f t="shared" si="2"/>
        <v>22.4</v>
      </c>
      <c r="G25" s="6">
        <f t="shared" si="2"/>
        <v>441.403</v>
      </c>
      <c r="H25" s="6">
        <f t="shared" si="2"/>
        <v>22.281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7"/>
      <c r="Y25" s="7"/>
    </row>
    <row r="27" spans="1:2" ht="12.75">
      <c r="A27" s="11"/>
      <c r="B27" s="11"/>
    </row>
    <row r="28" spans="1:2" ht="12.75">
      <c r="A28" s="12"/>
      <c r="B28" s="11"/>
    </row>
    <row r="29" spans="1:2" ht="12.75">
      <c r="A29" s="13"/>
      <c r="B29" s="11"/>
    </row>
    <row r="30" spans="1:2" ht="12.75">
      <c r="A30" s="13"/>
      <c r="B30" s="11"/>
    </row>
    <row r="31" spans="1:2" ht="12.75">
      <c r="A31" s="11"/>
      <c r="B31" s="11"/>
    </row>
  </sheetData>
  <sheetProtection/>
  <mergeCells count="6">
    <mergeCell ref="A1:Y1"/>
    <mergeCell ref="A25:B25"/>
    <mergeCell ref="A11:Y11"/>
    <mergeCell ref="A17:Y17"/>
    <mergeCell ref="A16:B16"/>
    <mergeCell ref="A24:B24"/>
  </mergeCells>
  <hyperlinks>
    <hyperlink ref="B7" r:id="rId1" display="jwade@omb.eop.gov"/>
  </hyperlinks>
  <printOptions/>
  <pageMargins left="0.75" right="0.75" top="1" bottom="1" header="0.5" footer="0.5"/>
  <pageSetup fitToHeight="1" fitToWidth="1" horizontalDpi="600" verticalDpi="600" orientation="landscape" paperSize="5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Richburg_R</cp:lastModifiedBy>
  <cp:lastPrinted>2009-10-30T20:09:36Z</cp:lastPrinted>
  <dcterms:created xsi:type="dcterms:W3CDTF">1996-10-14T23:33:28Z</dcterms:created>
  <dcterms:modified xsi:type="dcterms:W3CDTF">2009-10-30T20:24:24Z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-397215284</vt:i4>
  </property>
  <property fmtid="{D5CDD505-2E9C-101B-9397-08002B2CF9AE}" pid="3" name="_NewReviewCycle">
    <vt:lpwstr/>
  </property>
  <property fmtid="{D5CDD505-2E9C-101B-9397-08002B2CF9AE}" pid="4" name="_EmailSubject">
    <vt:lpwstr>Posting of of OFPP Memo re Performance-Based Management Systems</vt:lpwstr>
  </property>
  <property fmtid="{D5CDD505-2E9C-101B-9397-08002B2CF9AE}" pid="5" name="_AuthorEmail">
    <vt:lpwstr>James_A._Wade@omb.eop.gov</vt:lpwstr>
  </property>
  <property fmtid="{D5CDD505-2E9C-101B-9397-08002B2CF9AE}" pid="6" name="_AuthorEmailDisplayName">
    <vt:lpwstr>Wade, James A.</vt:lpwstr>
  </property>
  <property fmtid="{D5CDD505-2E9C-101B-9397-08002B2CF9AE}" pid="7" name="_ReviewingToolsShownOnce">
    <vt:lpwstr/>
  </property>
</Properties>
</file>